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Hoja1!$A$1:$G$39</definedName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F19" i="1"/>
  <c r="E19" i="1"/>
  <c r="D19" i="1"/>
  <c r="C19" i="1"/>
  <c r="B19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G29" i="1" s="1"/>
  <c r="F9" i="1"/>
  <c r="F29" i="1" s="1"/>
  <c r="E9" i="1"/>
  <c r="E29" i="1" s="1"/>
  <c r="D9" i="1"/>
  <c r="D29" i="1" s="1"/>
  <c r="C9" i="1"/>
  <c r="C29" i="1" s="1"/>
  <c r="B9" i="1"/>
  <c r="B29" i="1" s="1"/>
  <c r="A5" i="1"/>
</calcChain>
</file>

<file path=xl/sharedStrings.xml><?xml version="1.0" encoding="utf-8"?>
<sst xmlns="http://schemas.openxmlformats.org/spreadsheetml/2006/main" count="39" uniqueCount="30">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</sst>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5" fillId="0" borderId="12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0" fillId="0" borderId="7" xfId="0" applyBorder="1"/>
    <xf numFmtId="0" fontId="8" fillId="3" borderId="7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9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654050</xdr:colOff>
      <xdr:row>32</xdr:row>
      <xdr:rowOff>180975</xdr:rowOff>
    </xdr:from>
    <xdr:to>
      <xdr:col>5</xdr:col>
      <xdr:colOff>356347</xdr:colOff>
      <xdr:row>36</xdr:row>
      <xdr:rowOff>178361</xdr:rowOff>
    </xdr:to>
    <xdr:sp macro="" textlink="">
      <xdr:nvSpPr>
        <xdr:cNvPr id="2" name="9 CuadroTexto"/>
        <xdr:cNvSpPr txBox="1"/>
      </xdr:nvSpPr>
      <xdr:spPr>
        <a:xfrm>
          <a:off x="5988050" y="6546850"/>
          <a:ext cx="38456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898525</xdr:colOff>
      <xdr:row>32</xdr:row>
      <xdr:rowOff>158750</xdr:rowOff>
    </xdr:from>
    <xdr:to>
      <xdr:col>2</xdr:col>
      <xdr:colOff>31750</xdr:colOff>
      <xdr:row>35</xdr:row>
      <xdr:rowOff>63501</xdr:rowOff>
    </xdr:to>
    <xdr:sp macro="" textlink="">
      <xdr:nvSpPr>
        <xdr:cNvPr id="3" name="9 CuadroTexto"/>
        <xdr:cNvSpPr txBox="1"/>
      </xdr:nvSpPr>
      <xdr:spPr>
        <a:xfrm>
          <a:off x="898525" y="6524625"/>
          <a:ext cx="44672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%20ti\AppData\Roaming\Microsoft\Excel\0361_LDF_1802_PEGT_UT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view="pageBreakPreview" zoomScale="60" zoomScaleNormal="100" workbookViewId="0">
      <selection activeCell="A2" sqref="A2:G2"/>
    </sheetView>
  </sheetViews>
  <sheetFormatPr baseColWidth="10" defaultColWidth="0" defaultRowHeight="15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27" t="s">
        <v>0</v>
      </c>
      <c r="B1" s="27"/>
      <c r="C1" s="27"/>
      <c r="D1" s="27"/>
      <c r="E1" s="27"/>
      <c r="F1" s="27"/>
      <c r="G1" s="27"/>
    </row>
    <row r="2" spans="1:7" x14ac:dyDescent="0.25">
      <c r="A2" s="28" t="s">
        <v>29</v>
      </c>
      <c r="B2" s="29"/>
      <c r="C2" s="29"/>
      <c r="D2" s="29"/>
      <c r="E2" s="29"/>
      <c r="F2" s="29"/>
      <c r="G2" s="30"/>
    </row>
    <row r="3" spans="1:7" x14ac:dyDescent="0.25">
      <c r="A3" s="31" t="s">
        <v>1</v>
      </c>
      <c r="B3" s="32"/>
      <c r="C3" s="32"/>
      <c r="D3" s="32"/>
      <c r="E3" s="32"/>
      <c r="F3" s="32"/>
      <c r="G3" s="33"/>
    </row>
    <row r="4" spans="1:7" x14ac:dyDescent="0.25">
      <c r="A4" s="31" t="s">
        <v>2</v>
      </c>
      <c r="B4" s="32"/>
      <c r="C4" s="32"/>
      <c r="D4" s="32"/>
      <c r="E4" s="32"/>
      <c r="F4" s="32"/>
      <c r="G4" s="33"/>
    </row>
    <row r="5" spans="1:7" x14ac:dyDescent="0.25">
      <c r="A5" s="34" t="str">
        <f>TRIMESTRE</f>
        <v>Del 1 de enero al 30 de junio de 2018 (b)</v>
      </c>
      <c r="B5" s="35"/>
      <c r="C5" s="35"/>
      <c r="D5" s="35"/>
      <c r="E5" s="35"/>
      <c r="F5" s="35"/>
      <c r="G5" s="36"/>
    </row>
    <row r="6" spans="1:7" x14ac:dyDescent="0.25">
      <c r="A6" s="24" t="s">
        <v>3</v>
      </c>
      <c r="B6" s="25"/>
      <c r="C6" s="25"/>
      <c r="D6" s="25"/>
      <c r="E6" s="25"/>
      <c r="F6" s="25"/>
      <c r="G6" s="26"/>
    </row>
    <row r="7" spans="1:7" x14ac:dyDescent="0.25">
      <c r="A7" s="39" t="s">
        <v>4</v>
      </c>
      <c r="B7" s="41" t="s">
        <v>5</v>
      </c>
      <c r="C7" s="41"/>
      <c r="D7" s="41"/>
      <c r="E7" s="41"/>
      <c r="F7" s="41"/>
      <c r="G7" s="42" t="s">
        <v>6</v>
      </c>
    </row>
    <row r="8" spans="1:7" ht="30" x14ac:dyDescent="0.25">
      <c r="A8" s="40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43"/>
    </row>
    <row r="9" spans="1:7" x14ac:dyDescent="0.25">
      <c r="A9" s="3" t="s">
        <v>12</v>
      </c>
      <c r="B9" s="4">
        <f>SUM(B10:GASTO_NE_FIN_01)</f>
        <v>25631277.68</v>
      </c>
      <c r="C9" s="4">
        <f>SUM(C10:GASTO_NE_FIN_02)</f>
        <v>17025941.41</v>
      </c>
      <c r="D9" s="4">
        <f>SUM(D10:GASTO_NE_FIN_03)</f>
        <v>42657219.090000004</v>
      </c>
      <c r="E9" s="4">
        <f>SUM(E10:GASTO_NE_FIN_04)</f>
        <v>18772159.789999999</v>
      </c>
      <c r="F9" s="4">
        <f>SUM(F10:GASTO_NE_FIN_05)</f>
        <v>18343539.789999999</v>
      </c>
      <c r="G9" s="4">
        <f>SUM(G10:GASTO_NE_FIN_06)</f>
        <v>23885059.299999997</v>
      </c>
    </row>
    <row r="10" spans="1:7" s="7" customFormat="1" x14ac:dyDescent="0.25">
      <c r="A10" s="5" t="s">
        <v>13</v>
      </c>
      <c r="B10" s="6">
        <v>2385929.59</v>
      </c>
      <c r="C10" s="6">
        <v>-81200</v>
      </c>
      <c r="D10" s="6">
        <f>B10+C10</f>
        <v>2304729.59</v>
      </c>
      <c r="E10" s="6">
        <v>1740530.99</v>
      </c>
      <c r="F10" s="6">
        <v>1709210.99</v>
      </c>
      <c r="G10" s="6">
        <f>D10-E10</f>
        <v>564198.59999999986</v>
      </c>
    </row>
    <row r="11" spans="1:7" s="7" customFormat="1" x14ac:dyDescent="0.25">
      <c r="A11" s="5" t="s">
        <v>14</v>
      </c>
      <c r="B11" s="6">
        <v>13544980.77</v>
      </c>
      <c r="C11" s="6">
        <v>823342.65</v>
      </c>
      <c r="D11" s="6">
        <f t="shared" ref="D11:D17" si="0">B11+C11</f>
        <v>14368323.42</v>
      </c>
      <c r="E11" s="6">
        <v>8912372.5600000005</v>
      </c>
      <c r="F11" s="6">
        <v>8515072.5600000005</v>
      </c>
      <c r="G11" s="6">
        <f t="shared" ref="G11:G17" si="1">D11-E11</f>
        <v>5455950.8599999994</v>
      </c>
    </row>
    <row r="12" spans="1:7" s="7" customFormat="1" x14ac:dyDescent="0.25">
      <c r="A12" s="5" t="s">
        <v>15</v>
      </c>
      <c r="B12" s="6">
        <v>1951783.94</v>
      </c>
      <c r="C12" s="6">
        <v>0</v>
      </c>
      <c r="D12" s="6">
        <f t="shared" si="0"/>
        <v>1951783.94</v>
      </c>
      <c r="E12" s="6">
        <v>735617.71</v>
      </c>
      <c r="F12" s="6">
        <v>735617.71</v>
      </c>
      <c r="G12" s="6">
        <f t="shared" si="1"/>
        <v>1216166.23</v>
      </c>
    </row>
    <row r="13" spans="1:7" s="7" customFormat="1" x14ac:dyDescent="0.25">
      <c r="A13" s="5" t="s">
        <v>16</v>
      </c>
      <c r="B13" s="6">
        <v>7748583.3799999999</v>
      </c>
      <c r="C13" s="6">
        <v>379850.81</v>
      </c>
      <c r="D13" s="6">
        <f t="shared" si="0"/>
        <v>8128434.1899999995</v>
      </c>
      <c r="E13" s="6">
        <v>3142595.17</v>
      </c>
      <c r="F13" s="6">
        <v>3142595.17</v>
      </c>
      <c r="G13" s="6">
        <f t="shared" si="1"/>
        <v>4985839.0199999996</v>
      </c>
    </row>
    <row r="14" spans="1:7" s="7" customFormat="1" x14ac:dyDescent="0.25">
      <c r="A14" s="5" t="s">
        <v>17</v>
      </c>
      <c r="B14" s="6">
        <v>0</v>
      </c>
      <c r="C14" s="6">
        <v>8083460.79</v>
      </c>
      <c r="D14" s="6">
        <f t="shared" si="0"/>
        <v>8083460.79</v>
      </c>
      <c r="E14" s="6">
        <v>2358968.37</v>
      </c>
      <c r="F14" s="6">
        <v>2358968.37</v>
      </c>
      <c r="G14" s="6">
        <f t="shared" si="1"/>
        <v>5724492.4199999999</v>
      </c>
    </row>
    <row r="15" spans="1:7" s="7" customFormat="1" x14ac:dyDescent="0.25">
      <c r="A15" s="5" t="s">
        <v>18</v>
      </c>
      <c r="B15" s="6">
        <v>0</v>
      </c>
      <c r="C15" s="6">
        <v>7820487.1600000001</v>
      </c>
      <c r="D15" s="6">
        <f t="shared" si="0"/>
        <v>7820487.1600000001</v>
      </c>
      <c r="E15" s="6">
        <v>1882074.99</v>
      </c>
      <c r="F15" s="6">
        <v>1882074.99</v>
      </c>
      <c r="G15" s="6">
        <f t="shared" si="1"/>
        <v>5938412.1699999999</v>
      </c>
    </row>
    <row r="16" spans="1:7" s="7" customFormat="1" x14ac:dyDescent="0.25">
      <c r="A16" s="5" t="s">
        <v>19</v>
      </c>
      <c r="B16" s="6"/>
      <c r="C16" s="6"/>
      <c r="D16" s="6">
        <f t="shared" si="0"/>
        <v>0</v>
      </c>
      <c r="E16" s="6"/>
      <c r="F16" s="6"/>
      <c r="G16" s="6">
        <f t="shared" si="1"/>
        <v>0</v>
      </c>
    </row>
    <row r="17" spans="1:7" s="7" customFormat="1" x14ac:dyDescent="0.25">
      <c r="A17" s="5" t="s">
        <v>20</v>
      </c>
      <c r="B17" s="6"/>
      <c r="C17" s="6"/>
      <c r="D17" s="6">
        <f t="shared" si="0"/>
        <v>0</v>
      </c>
      <c r="E17" s="6"/>
      <c r="F17" s="6"/>
      <c r="G17" s="6">
        <f t="shared" si="1"/>
        <v>0</v>
      </c>
    </row>
    <row r="18" spans="1:7" x14ac:dyDescent="0.25">
      <c r="A18" s="8" t="s">
        <v>21</v>
      </c>
      <c r="B18" s="9"/>
      <c r="C18" s="9"/>
      <c r="D18" s="9"/>
      <c r="E18" s="9"/>
      <c r="F18" s="9"/>
      <c r="G18" s="9"/>
    </row>
    <row r="19" spans="1:7" s="7" customFormat="1" x14ac:dyDescent="0.25">
      <c r="A19" s="10" t="s">
        <v>22</v>
      </c>
      <c r="B19" s="11">
        <f>SUM(B20:GASTO_E_FIN_01)</f>
        <v>0</v>
      </c>
      <c r="C19" s="11">
        <f>SUM(C20:GASTO_E_FIN_02)</f>
        <v>18626160.219999999</v>
      </c>
      <c r="D19" s="11">
        <f>SUM(D20:GASTO_E_FIN_03)</f>
        <v>18626160.219999999</v>
      </c>
      <c r="E19" s="11">
        <f>SUM(E20:GASTO_E_FIN_04)</f>
        <v>1527314.47</v>
      </c>
      <c r="F19" s="11">
        <f>SUM(F20:GASTO_E_FIN_05)</f>
        <v>1010936.96</v>
      </c>
      <c r="G19" s="11">
        <f>SUM(G20:GASTO_E_FIN_06)</f>
        <v>17098845.75</v>
      </c>
    </row>
    <row r="20" spans="1:7" s="7" customFormat="1" x14ac:dyDescent="0.25">
      <c r="A20" s="5" t="s">
        <v>13</v>
      </c>
      <c r="B20" s="6">
        <v>0</v>
      </c>
      <c r="C20" s="6">
        <v>2278560.06</v>
      </c>
      <c r="D20" s="6">
        <f>B20+C20</f>
        <v>2278560.06</v>
      </c>
      <c r="E20" s="6">
        <v>92998.79</v>
      </c>
      <c r="F20" s="6">
        <v>29198.79</v>
      </c>
      <c r="G20" s="6">
        <f t="shared" ref="G20:G27" si="2">D20-E20</f>
        <v>2185561.27</v>
      </c>
    </row>
    <row r="21" spans="1:7" s="7" customFormat="1" x14ac:dyDescent="0.25">
      <c r="A21" s="5" t="s">
        <v>14</v>
      </c>
      <c r="B21" s="6">
        <v>0</v>
      </c>
      <c r="C21" s="6">
        <v>10939128.859999999</v>
      </c>
      <c r="D21" s="6">
        <f t="shared" ref="D21:D27" si="3">B21+C21</f>
        <v>10939128.859999999</v>
      </c>
      <c r="E21" s="6">
        <v>851420.57</v>
      </c>
      <c r="F21" s="6">
        <v>398843.06</v>
      </c>
      <c r="G21" s="6">
        <f t="shared" si="2"/>
        <v>10087708.289999999</v>
      </c>
    </row>
    <row r="22" spans="1:7" s="7" customFormat="1" x14ac:dyDescent="0.25">
      <c r="A22" s="5" t="s">
        <v>15</v>
      </c>
      <c r="B22" s="6">
        <v>0</v>
      </c>
      <c r="C22" s="6">
        <v>979906.25</v>
      </c>
      <c r="D22" s="6">
        <f t="shared" si="3"/>
        <v>979906.25</v>
      </c>
      <c r="E22" s="6">
        <v>180</v>
      </c>
      <c r="F22" s="6">
        <v>180</v>
      </c>
      <c r="G22" s="6">
        <f t="shared" si="2"/>
        <v>979726.25</v>
      </c>
    </row>
    <row r="23" spans="1:7" s="7" customFormat="1" x14ac:dyDescent="0.25">
      <c r="A23" s="5" t="s">
        <v>16</v>
      </c>
      <c r="B23" s="6">
        <v>0</v>
      </c>
      <c r="C23" s="6">
        <v>4428565.05</v>
      </c>
      <c r="D23" s="6">
        <f t="shared" si="3"/>
        <v>4428565.05</v>
      </c>
      <c r="E23" s="6">
        <v>582715.11</v>
      </c>
      <c r="F23" s="6">
        <v>582715.11</v>
      </c>
      <c r="G23" s="6">
        <f t="shared" si="2"/>
        <v>3845849.94</v>
      </c>
    </row>
    <row r="24" spans="1:7" s="7" customFormat="1" x14ac:dyDescent="0.25">
      <c r="A24" s="5" t="s">
        <v>17</v>
      </c>
      <c r="B24" s="6"/>
      <c r="C24" s="6"/>
      <c r="D24" s="6">
        <f t="shared" si="3"/>
        <v>0</v>
      </c>
      <c r="E24" s="6"/>
      <c r="F24" s="6"/>
      <c r="G24" s="6">
        <f t="shared" si="2"/>
        <v>0</v>
      </c>
    </row>
    <row r="25" spans="1:7" s="7" customFormat="1" x14ac:dyDescent="0.25">
      <c r="A25" s="5" t="s">
        <v>18</v>
      </c>
      <c r="B25" s="6"/>
      <c r="C25" s="6"/>
      <c r="D25" s="6">
        <f t="shared" si="3"/>
        <v>0</v>
      </c>
      <c r="E25" s="6"/>
      <c r="F25" s="6"/>
      <c r="G25" s="6">
        <f t="shared" si="2"/>
        <v>0</v>
      </c>
    </row>
    <row r="26" spans="1:7" s="7" customFormat="1" x14ac:dyDescent="0.25">
      <c r="A26" s="5" t="s">
        <v>19</v>
      </c>
      <c r="B26" s="6"/>
      <c r="C26" s="6"/>
      <c r="D26" s="6">
        <f t="shared" si="3"/>
        <v>0</v>
      </c>
      <c r="E26" s="6"/>
      <c r="F26" s="6"/>
      <c r="G26" s="6">
        <f t="shared" si="2"/>
        <v>0</v>
      </c>
    </row>
    <row r="27" spans="1:7" s="7" customFormat="1" x14ac:dyDescent="0.25">
      <c r="A27" s="5" t="s">
        <v>20</v>
      </c>
      <c r="B27" s="6"/>
      <c r="C27" s="6"/>
      <c r="D27" s="6">
        <f t="shared" si="3"/>
        <v>0</v>
      </c>
      <c r="E27" s="6"/>
      <c r="F27" s="6"/>
      <c r="G27" s="6">
        <f t="shared" si="2"/>
        <v>0</v>
      </c>
    </row>
    <row r="28" spans="1:7" x14ac:dyDescent="0.25">
      <c r="A28" s="8" t="s">
        <v>21</v>
      </c>
      <c r="B28" s="9"/>
      <c r="C28" s="9"/>
      <c r="D28" s="9"/>
      <c r="E28" s="9"/>
      <c r="F28" s="9"/>
      <c r="G28" s="9"/>
    </row>
    <row r="29" spans="1:7" x14ac:dyDescent="0.25">
      <c r="A29" s="10" t="s">
        <v>23</v>
      </c>
      <c r="B29" s="11">
        <f>GASTO_NE_T1+GASTO_E_T1</f>
        <v>25631277.68</v>
      </c>
      <c r="C29" s="11">
        <f>GASTO_NE_T2+GASTO_E_T2</f>
        <v>35652101.629999995</v>
      </c>
      <c r="D29" s="11">
        <f>GASTO_NE_T3+GASTO_E_T3</f>
        <v>61283379.310000002</v>
      </c>
      <c r="E29" s="11">
        <f>GASTO_NE_T4+GASTO_E_T4</f>
        <v>20299474.259999998</v>
      </c>
      <c r="F29" s="11">
        <f>GASTO_NE_T5+GASTO_E_T5</f>
        <v>19354476.75</v>
      </c>
      <c r="G29" s="11">
        <f>GASTO_NE_T6+GASTO_E_T6</f>
        <v>40983905.049999997</v>
      </c>
    </row>
    <row r="30" spans="1:7" x14ac:dyDescent="0.25">
      <c r="A30" s="12"/>
      <c r="B30" s="13"/>
      <c r="C30" s="13"/>
      <c r="D30" s="13"/>
      <c r="E30" s="13"/>
      <c r="F30" s="13"/>
      <c r="G30" s="14"/>
    </row>
    <row r="31" spans="1:7" x14ac:dyDescent="0.25">
      <c r="A31" s="44" t="s">
        <v>24</v>
      </c>
      <c r="B31" s="44"/>
      <c r="C31" s="44"/>
      <c r="D31" s="44"/>
      <c r="E31" s="44"/>
      <c r="F31" s="44"/>
      <c r="G31" s="44"/>
    </row>
    <row r="32" spans="1:7" x14ac:dyDescent="0.25">
      <c r="A32" s="15"/>
      <c r="B32" s="16"/>
      <c r="C32" s="17"/>
      <c r="D32" s="17"/>
      <c r="E32" s="18"/>
      <c r="F32" s="19"/>
      <c r="G32" s="16"/>
    </row>
    <row r="33" spans="1:7" x14ac:dyDescent="0.25">
      <c r="B33" s="20"/>
      <c r="C33" s="17"/>
      <c r="D33" s="21"/>
      <c r="E33" s="21"/>
      <c r="F33" s="22"/>
      <c r="G33" s="22"/>
    </row>
    <row r="34" spans="1:7" x14ac:dyDescent="0.25">
      <c r="A34" s="45" t="s">
        <v>25</v>
      </c>
      <c r="B34" s="45"/>
      <c r="C34" s="23"/>
      <c r="D34" s="46" t="s">
        <v>26</v>
      </c>
      <c r="E34" s="46"/>
    </row>
    <row r="35" spans="1:7" x14ac:dyDescent="0.25">
      <c r="A35" s="37" t="s">
        <v>27</v>
      </c>
      <c r="B35" s="37"/>
      <c r="C35" s="23"/>
      <c r="D35" s="38" t="s">
        <v>28</v>
      </c>
      <c r="E35" s="38"/>
    </row>
    <row r="36" spans="1:7" x14ac:dyDescent="0.25">
      <c r="A36" s="23"/>
      <c r="B36" s="23"/>
      <c r="C36" s="23"/>
      <c r="D36" s="23"/>
      <c r="E36" s="23"/>
    </row>
  </sheetData>
  <mergeCells count="14">
    <mergeCell ref="A35:B35"/>
    <mergeCell ref="D35:E35"/>
    <mergeCell ref="A7:A8"/>
    <mergeCell ref="B7:F7"/>
    <mergeCell ref="G7:G8"/>
    <mergeCell ref="A31:G31"/>
    <mergeCell ref="A34:B34"/>
    <mergeCell ref="D34:E34"/>
    <mergeCell ref="A6:G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paperSize="9"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Hoja1!Área_de_impresión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2018-07-25T17:48:44Z</dcterms:created>
  <dcterms:modified xsi:type="dcterms:W3CDTF">2018-07-30T19:42:43Z</dcterms:modified>
</cp:coreProperties>
</file>